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76" windowHeight="8652" activeTab="0"/>
  </bookViews>
  <sheets>
    <sheet name="Cash Flow" sheetId="1" r:id="rId1"/>
    <sheet name="BB" sheetId="2" r:id="rId2"/>
    <sheet name="WPB" sheetId="3" r:id="rId3"/>
  </sheets>
  <definedNames/>
  <calcPr fullCalcOnLoad="1"/>
</workbook>
</file>

<file path=xl/sharedStrings.xml><?xml version="1.0" encoding="utf-8"?>
<sst xmlns="http://schemas.openxmlformats.org/spreadsheetml/2006/main" count="152" uniqueCount="129">
  <si>
    <t>Expenses</t>
  </si>
  <si>
    <t>Revenue</t>
  </si>
  <si>
    <t>West Palm Beach</t>
  </si>
  <si>
    <t>July 15 Payroll</t>
  </si>
  <si>
    <t>Sick &amp; Vacation Balance</t>
  </si>
  <si>
    <t>Payables</t>
  </si>
  <si>
    <t>Boynton Beach</t>
  </si>
  <si>
    <t>Assumption Discretionary</t>
  </si>
  <si>
    <t>Total Available Cash</t>
  </si>
  <si>
    <t>Subtotal</t>
  </si>
  <si>
    <t>Total Expenses</t>
  </si>
  <si>
    <t>Net Cash Flow</t>
  </si>
  <si>
    <t>IDEA Reimbursement</t>
  </si>
  <si>
    <t>*</t>
  </si>
  <si>
    <t>July 31 Payroll</t>
  </si>
  <si>
    <t>As of July 17, 2006</t>
  </si>
  <si>
    <t>**</t>
  </si>
  <si>
    <t>Summary Cash Flow Report</t>
  </si>
  <si>
    <t>Available Cash Balances in Current Bank Accounts</t>
  </si>
  <si>
    <t>** Estimated based on available documents and information provided by the schools.</t>
  </si>
  <si>
    <t>* Estimated payroll taxes</t>
  </si>
  <si>
    <t>Sick &amp;</t>
  </si>
  <si>
    <t>June</t>
  </si>
  <si>
    <t>July</t>
  </si>
  <si>
    <t>Aug</t>
  </si>
  <si>
    <t>Total</t>
  </si>
  <si>
    <t>Vacation</t>
  </si>
  <si>
    <t>Total Liability</t>
  </si>
  <si>
    <t>Agustino R</t>
  </si>
  <si>
    <t>Berry</t>
  </si>
  <si>
    <t>Brown A-Afari</t>
  </si>
  <si>
    <t>Burns D</t>
  </si>
  <si>
    <t>Burns M</t>
  </si>
  <si>
    <t>Gynn</t>
  </si>
  <si>
    <t>Isoff</t>
  </si>
  <si>
    <t>Manning</t>
  </si>
  <si>
    <t>Min</t>
  </si>
  <si>
    <t>Mulford</t>
  </si>
  <si>
    <t>Orloff J</t>
  </si>
  <si>
    <t>Orloff R</t>
  </si>
  <si>
    <t>Stafford</t>
  </si>
  <si>
    <t>Tatum</t>
  </si>
  <si>
    <t>Thomas, B</t>
  </si>
  <si>
    <t xml:space="preserve">Teachers </t>
  </si>
  <si>
    <t>Morales</t>
  </si>
  <si>
    <t>Asst. Principal</t>
  </si>
  <si>
    <t>Dampolo</t>
  </si>
  <si>
    <t>Fritz</t>
  </si>
  <si>
    <t>Vinci</t>
  </si>
  <si>
    <t>Security</t>
  </si>
  <si>
    <t>Faquier</t>
  </si>
  <si>
    <t>Morrison</t>
  </si>
  <si>
    <t>Student Svcs.</t>
  </si>
  <si>
    <t>Chrisley</t>
  </si>
  <si>
    <t>Robinson</t>
  </si>
  <si>
    <t>Secretarial</t>
  </si>
  <si>
    <t>Bogess</t>
  </si>
  <si>
    <t>Panagacos</t>
  </si>
  <si>
    <t>Data Processing</t>
  </si>
  <si>
    <t>Feliciano</t>
  </si>
  <si>
    <t>Oliu</t>
  </si>
  <si>
    <t>Custodial</t>
  </si>
  <si>
    <t>Estimated Contractual Liability</t>
  </si>
  <si>
    <t>Survivors Charter School of West Palm Beach</t>
  </si>
  <si>
    <t>Payroll Reconciliation</t>
  </si>
  <si>
    <t>For the Period on June through October 31, 2006</t>
  </si>
  <si>
    <t>Amounts before applicable payroll taxes.</t>
  </si>
  <si>
    <t>Survivors Charter School of Boynton Beach</t>
  </si>
  <si>
    <t>Payroll</t>
  </si>
  <si>
    <t>Payoff</t>
  </si>
  <si>
    <t>Grand</t>
  </si>
  <si>
    <t>Sep</t>
  </si>
  <si>
    <t>Oct</t>
  </si>
  <si>
    <t>Sick</t>
  </si>
  <si>
    <t>Aiken, A</t>
  </si>
  <si>
    <t>Baldino, L</t>
  </si>
  <si>
    <t>Benedict, S</t>
  </si>
  <si>
    <t>Berry, D</t>
  </si>
  <si>
    <t>Bianco, M</t>
  </si>
  <si>
    <t>Bonner, K</t>
  </si>
  <si>
    <t>Bostick, T</t>
  </si>
  <si>
    <t>Bowen, A</t>
  </si>
  <si>
    <t>Brewer, S</t>
  </si>
  <si>
    <t>Brown, A</t>
  </si>
  <si>
    <t>Brown, K</t>
  </si>
  <si>
    <t>Chambers, W</t>
  </si>
  <si>
    <t>Cook, M</t>
  </si>
  <si>
    <t>Dillon, K</t>
  </si>
  <si>
    <t>Dilthey, B</t>
  </si>
  <si>
    <t>Dixon, M</t>
  </si>
  <si>
    <t>Docktor, J</t>
  </si>
  <si>
    <t>Donoghue, B</t>
  </si>
  <si>
    <t>Frasco, J</t>
  </si>
  <si>
    <t>Gaddy, T</t>
  </si>
  <si>
    <t>Gonzalez, J</t>
  </si>
  <si>
    <t>Hessler, D</t>
  </si>
  <si>
    <t>Hester, F.</t>
  </si>
  <si>
    <t>Humes, R.</t>
  </si>
  <si>
    <t>Hutchinson-Shropshire, L</t>
  </si>
  <si>
    <t>Jenkins, C</t>
  </si>
  <si>
    <t>Johnson, C.</t>
  </si>
  <si>
    <t>Keogh, A</t>
  </si>
  <si>
    <t>Knowles, L</t>
  </si>
  <si>
    <t>Lupardo, C</t>
  </si>
  <si>
    <t>Marti, I</t>
  </si>
  <si>
    <t>Muth, A</t>
  </si>
  <si>
    <t>O'Neil, F</t>
  </si>
  <si>
    <t>Paine, JE</t>
  </si>
  <si>
    <t>Pastuzak, A</t>
  </si>
  <si>
    <t>Pons, Y</t>
  </si>
  <si>
    <t>Powell, T</t>
  </si>
  <si>
    <t>Pruitt, J</t>
  </si>
  <si>
    <t>Remy, C</t>
  </si>
  <si>
    <t>Sawczyk, C</t>
  </si>
  <si>
    <t>Snyder, D</t>
  </si>
  <si>
    <t>Socorro, J</t>
  </si>
  <si>
    <t>Tennell, E</t>
  </si>
  <si>
    <t>Thomas, R</t>
  </si>
  <si>
    <t>Tuckman, M</t>
  </si>
  <si>
    <t>Vento, M</t>
  </si>
  <si>
    <t>Wilson, F</t>
  </si>
  <si>
    <t>Yzaguirre, M</t>
  </si>
  <si>
    <t>Zeltzer, M</t>
  </si>
  <si>
    <t>For the period of June through October 31, 2006</t>
  </si>
  <si>
    <t>Amounts before applicable taxes</t>
  </si>
  <si>
    <t xml:space="preserve"> </t>
  </si>
  <si>
    <t>Assumption of Operations of Charter Schools</t>
  </si>
  <si>
    <t>Assumption Operating Account</t>
  </si>
  <si>
    <t>Assumption Discretionary Account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</si>
</sst>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0" xfId="0" applyNumberFormat="1" applyAlignment="1">
      <alignment/>
    </xf>
    <xf numFmtId="167" fontId="0" fillId="0" borderId="0" xfId="17" applyNumberFormat="1" applyAlignment="1">
      <alignment/>
    </xf>
    <xf numFmtId="167" fontId="2" fillId="0" borderId="2" xfId="17" applyNumberFormat="1" applyFont="1" applyBorder="1" applyAlignment="1">
      <alignment/>
    </xf>
    <xf numFmtId="167" fontId="2" fillId="0" borderId="3" xfId="17" applyNumberFormat="1" applyFont="1" applyBorder="1" applyAlignment="1">
      <alignment/>
    </xf>
    <xf numFmtId="167" fontId="3" fillId="0" borderId="3" xfId="17" applyNumberFormat="1" applyFont="1" applyBorder="1" applyAlignment="1">
      <alignment/>
    </xf>
    <xf numFmtId="167" fontId="3" fillId="0" borderId="2" xfId="17" applyNumberFormat="1" applyFont="1" applyBorder="1" applyAlignment="1">
      <alignment/>
    </xf>
    <xf numFmtId="41" fontId="0" fillId="0" borderId="0" xfId="0" applyNumberFormat="1" applyAlignment="1">
      <alignment/>
    </xf>
    <xf numFmtId="41" fontId="2" fillId="0" borderId="4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2" fillId="0" borderId="6" xfId="0" applyNumberFormat="1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0" fillId="0" borderId="0" xfId="0" applyNumberForma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0" fillId="0" borderId="2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5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15" applyNumberFormat="1" applyAlignment="1">
      <alignment/>
    </xf>
    <xf numFmtId="168" fontId="2" fillId="0" borderId="3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E46" sqref="E46"/>
    </sheetView>
  </sheetViews>
  <sheetFormatPr defaultColWidth="9.140625" defaultRowHeight="12.75"/>
  <cols>
    <col min="3" max="3" width="10.7109375" style="0" customWidth="1"/>
    <col min="4" max="4" width="12.7109375" style="7" customWidth="1"/>
    <col min="5" max="5" width="14.421875" style="0" customWidth="1"/>
    <col min="6" max="6" width="14.7109375" style="0" customWidth="1"/>
    <col min="7" max="7" width="16.28125" style="0" bestFit="1" customWidth="1"/>
  </cols>
  <sheetData>
    <row r="1" ht="15">
      <c r="A1" s="3" t="s">
        <v>126</v>
      </c>
    </row>
    <row r="2" ht="15">
      <c r="A2" s="3" t="s">
        <v>17</v>
      </c>
    </row>
    <row r="3" ht="15">
      <c r="A3" s="3" t="s">
        <v>15</v>
      </c>
    </row>
    <row r="5" spans="1:7" ht="15">
      <c r="A5" s="3" t="s">
        <v>18</v>
      </c>
      <c r="G5" t="s">
        <v>125</v>
      </c>
    </row>
    <row r="7" ht="15">
      <c r="A7" s="3" t="s">
        <v>2</v>
      </c>
    </row>
    <row r="8" spans="1:4" ht="12.75">
      <c r="A8" t="s">
        <v>127</v>
      </c>
      <c r="D8" s="11">
        <v>1617.35</v>
      </c>
    </row>
    <row r="9" spans="1:4" ht="12.75">
      <c r="A9" t="s">
        <v>128</v>
      </c>
      <c r="D9" s="7">
        <v>4166.34</v>
      </c>
    </row>
    <row r="10" spans="3:5" ht="12.75">
      <c r="C10" t="s">
        <v>9</v>
      </c>
      <c r="E10" s="12">
        <f>SUM(D8:D9)</f>
        <v>5783.6900000000005</v>
      </c>
    </row>
    <row r="12" ht="15">
      <c r="A12" s="3" t="s">
        <v>6</v>
      </c>
    </row>
    <row r="13" spans="1:4" ht="12.75">
      <c r="A13" t="s">
        <v>127</v>
      </c>
      <c r="D13" s="11">
        <v>10488.32</v>
      </c>
    </row>
    <row r="14" spans="1:4" ht="12.75">
      <c r="A14" t="s">
        <v>7</v>
      </c>
      <c r="D14" s="7">
        <v>11585.24</v>
      </c>
    </row>
    <row r="15" spans="3:5" ht="12.75">
      <c r="C15" t="s">
        <v>9</v>
      </c>
      <c r="E15" s="12">
        <f>SUM(D13:D14)</f>
        <v>22073.559999999998</v>
      </c>
    </row>
    <row r="17" ht="15">
      <c r="A17" s="3" t="s">
        <v>1</v>
      </c>
    </row>
    <row r="18" spans="1:4" ht="13.5">
      <c r="A18" s="4" t="s">
        <v>12</v>
      </c>
      <c r="D18" s="6"/>
    </row>
    <row r="19" spans="1:4" ht="12.75">
      <c r="A19" t="s">
        <v>2</v>
      </c>
      <c r="D19" s="9">
        <v>37000</v>
      </c>
    </row>
    <row r="20" spans="3:5" ht="12.75">
      <c r="C20" t="s">
        <v>9</v>
      </c>
      <c r="E20" s="12">
        <f>SUM(D19:D19)</f>
        <v>37000</v>
      </c>
    </row>
    <row r="22" spans="1:6" ht="15.75" thickBot="1">
      <c r="A22" s="3" t="s">
        <v>8</v>
      </c>
      <c r="F22" s="14">
        <f>+E10+E15+E20</f>
        <v>64857.25</v>
      </c>
    </row>
    <row r="23" ht="13.5" thickTop="1"/>
    <row r="24" ht="15">
      <c r="A24" s="3" t="s">
        <v>0</v>
      </c>
    </row>
    <row r="25" ht="13.5">
      <c r="A25" s="5" t="s">
        <v>2</v>
      </c>
    </row>
    <row r="26" spans="1:4" ht="12.75">
      <c r="A26" t="s">
        <v>3</v>
      </c>
      <c r="D26" s="11">
        <v>46096.06</v>
      </c>
    </row>
    <row r="27" spans="1:4" ht="12.75">
      <c r="A27" t="s">
        <v>14</v>
      </c>
      <c r="D27" s="7">
        <f>46096+1458.33+291</f>
        <v>47845.33</v>
      </c>
    </row>
    <row r="28" spans="1:5" ht="12.75">
      <c r="A28" t="s">
        <v>4</v>
      </c>
      <c r="D28" s="7">
        <f>53661.82+10732.36</f>
        <v>64394.18</v>
      </c>
      <c r="E28" s="2" t="s">
        <v>13</v>
      </c>
    </row>
    <row r="29" spans="1:5" ht="12.75">
      <c r="A29" t="s">
        <v>5</v>
      </c>
      <c r="D29" s="8">
        <v>86775</v>
      </c>
      <c r="E29" s="2" t="s">
        <v>16</v>
      </c>
    </row>
    <row r="30" spans="3:5" ht="12.75">
      <c r="C30" t="s">
        <v>9</v>
      </c>
      <c r="E30" s="12">
        <f>SUM(D27:D29)</f>
        <v>199014.51</v>
      </c>
    </row>
    <row r="32" ht="13.5">
      <c r="A32" s="5" t="s">
        <v>6</v>
      </c>
    </row>
    <row r="33" spans="1:6" ht="12.75">
      <c r="A33" t="s">
        <v>3</v>
      </c>
      <c r="D33" s="11">
        <f>78551.09+1396.99</f>
        <v>79948.08</v>
      </c>
      <c r="F33" s="10"/>
    </row>
    <row r="34" spans="1:5" ht="12.75">
      <c r="A34" t="s">
        <v>14</v>
      </c>
      <c r="D34" s="7">
        <f>79948+4504.47+2791.16+1395.58+1042.95</f>
        <v>89682.16</v>
      </c>
      <c r="E34" s="2" t="s">
        <v>13</v>
      </c>
    </row>
    <row r="35" spans="1:5" ht="12.75">
      <c r="A35" t="s">
        <v>4</v>
      </c>
      <c r="D35" s="7">
        <f>7959.38+1591.87</f>
        <v>9551.25</v>
      </c>
      <c r="E35" s="2" t="s">
        <v>13</v>
      </c>
    </row>
    <row r="36" spans="1:5" ht="12.75">
      <c r="A36" t="s">
        <v>5</v>
      </c>
      <c r="D36" s="8">
        <v>85022</v>
      </c>
      <c r="E36" s="2" t="s">
        <v>16</v>
      </c>
    </row>
    <row r="37" spans="3:5" ht="12.75">
      <c r="C37" t="s">
        <v>9</v>
      </c>
      <c r="E37" s="12">
        <f>SUM(D33:D36)</f>
        <v>264203.49</v>
      </c>
    </row>
    <row r="39" spans="1:6" ht="15">
      <c r="A39" t="s">
        <v>10</v>
      </c>
      <c r="F39" s="15">
        <f>+E30+E37</f>
        <v>463218</v>
      </c>
    </row>
    <row r="41" spans="1:7" ht="15.75" thickBot="1">
      <c r="A41" t="s">
        <v>11</v>
      </c>
      <c r="G41" s="14">
        <f>+F22-F39</f>
        <v>-398360.75</v>
      </c>
    </row>
    <row r="42" ht="13.5" thickTop="1"/>
    <row r="43" ht="12.75">
      <c r="A43" t="s">
        <v>20</v>
      </c>
    </row>
    <row r="44" ht="12.75">
      <c r="A44" t="s">
        <v>19</v>
      </c>
    </row>
  </sheetData>
  <printOptions horizontalCentered="1"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34">
      <selection activeCell="O17" sqref="O17"/>
    </sheetView>
  </sheetViews>
  <sheetFormatPr defaultColWidth="9.140625" defaultRowHeight="12.75"/>
  <cols>
    <col min="1" max="1" width="22.421875" style="0" customWidth="1"/>
    <col min="2" max="3" width="9.7109375" style="0" bestFit="1" customWidth="1"/>
    <col min="4" max="6" width="7.7109375" style="0" bestFit="1" customWidth="1"/>
    <col min="7" max="7" width="9.7109375" style="0" bestFit="1" customWidth="1"/>
    <col min="8" max="8" width="2.140625" style="0" customWidth="1"/>
    <col min="9" max="9" width="8.7109375" style="0" bestFit="1" customWidth="1"/>
    <col min="10" max="10" width="9.00390625" style="0" bestFit="1" customWidth="1"/>
    <col min="11" max="11" width="8.7109375" style="0" bestFit="1" customWidth="1"/>
    <col min="12" max="12" width="2.7109375" style="0" customWidth="1"/>
    <col min="13" max="13" width="9.7109375" style="0" bestFit="1" customWidth="1"/>
  </cols>
  <sheetData>
    <row r="1" ht="15">
      <c r="A1" s="3" t="s">
        <v>67</v>
      </c>
    </row>
    <row r="2" ht="15">
      <c r="A2" s="3" t="s">
        <v>64</v>
      </c>
    </row>
    <row r="3" ht="15">
      <c r="A3" s="3" t="s">
        <v>123</v>
      </c>
    </row>
    <row r="5" spans="2:13" ht="12.75">
      <c r="B5" s="34" t="s">
        <v>68</v>
      </c>
      <c r="C5" s="35"/>
      <c r="D5" s="35"/>
      <c r="E5" s="35"/>
      <c r="F5" s="35"/>
      <c r="G5" s="36"/>
      <c r="H5" s="2"/>
      <c r="I5" s="34" t="s">
        <v>69</v>
      </c>
      <c r="J5" s="35"/>
      <c r="K5" s="36"/>
      <c r="L5" s="2"/>
      <c r="M5" s="24" t="s">
        <v>70</v>
      </c>
    </row>
    <row r="6" spans="2:13" ht="12.75">
      <c r="B6" s="25" t="s">
        <v>22</v>
      </c>
      <c r="C6" s="26" t="s">
        <v>23</v>
      </c>
      <c r="D6" s="26" t="s">
        <v>24</v>
      </c>
      <c r="E6" s="26" t="s">
        <v>71</v>
      </c>
      <c r="F6" s="26" t="s">
        <v>72</v>
      </c>
      <c r="G6" s="27" t="s">
        <v>25</v>
      </c>
      <c r="H6" s="2"/>
      <c r="I6" s="25" t="s">
        <v>73</v>
      </c>
      <c r="J6" s="26" t="s">
        <v>26</v>
      </c>
      <c r="K6" s="27" t="s">
        <v>25</v>
      </c>
      <c r="L6" s="2"/>
      <c r="M6" s="28" t="s">
        <v>25</v>
      </c>
    </row>
    <row r="7" spans="1:14" ht="12.75">
      <c r="A7" t="s">
        <v>74</v>
      </c>
      <c r="B7" s="32">
        <v>3182.73</v>
      </c>
      <c r="C7" s="32">
        <v>3182.72</v>
      </c>
      <c r="D7" s="32"/>
      <c r="E7" s="32"/>
      <c r="F7" s="32"/>
      <c r="G7" s="32">
        <v>6365.45</v>
      </c>
      <c r="H7" s="32"/>
      <c r="I7" s="32">
        <v>194.86</v>
      </c>
      <c r="J7" s="32">
        <v>0</v>
      </c>
      <c r="K7" s="32">
        <v>194.86</v>
      </c>
      <c r="L7" s="32"/>
      <c r="M7" s="32">
        <v>6560.31</v>
      </c>
      <c r="N7" s="31"/>
    </row>
    <row r="8" spans="1:13" ht="12.75">
      <c r="A8" t="s">
        <v>75</v>
      </c>
      <c r="B8" s="1">
        <v>1041.67</v>
      </c>
      <c r="C8" s="1">
        <v>0</v>
      </c>
      <c r="D8" s="1">
        <v>0</v>
      </c>
      <c r="E8" s="1"/>
      <c r="F8" s="1"/>
      <c r="G8" s="1">
        <v>1041.67</v>
      </c>
      <c r="H8" s="1"/>
      <c r="I8" s="1">
        <v>0</v>
      </c>
      <c r="J8" s="1">
        <v>0</v>
      </c>
      <c r="K8" s="1">
        <v>0</v>
      </c>
      <c r="L8" s="1"/>
      <c r="M8" s="1">
        <v>1041.67</v>
      </c>
    </row>
    <row r="9" spans="1:13" ht="12.75">
      <c r="A9" t="s">
        <v>76</v>
      </c>
      <c r="B9" s="1">
        <v>5125.38</v>
      </c>
      <c r="C9" s="1">
        <v>1024.94</v>
      </c>
      <c r="D9" s="1"/>
      <c r="E9" s="1"/>
      <c r="F9" s="1"/>
      <c r="G9" s="1">
        <v>6150.32</v>
      </c>
      <c r="H9" s="1"/>
      <c r="I9" s="1">
        <v>0</v>
      </c>
      <c r="J9" s="1">
        <v>0</v>
      </c>
      <c r="K9" s="1">
        <v>0</v>
      </c>
      <c r="L9" s="1"/>
      <c r="M9" s="1">
        <v>6150.32</v>
      </c>
    </row>
    <row r="10" spans="1:13" ht="12.75">
      <c r="A10" t="s">
        <v>77</v>
      </c>
      <c r="B10" s="1">
        <v>3940</v>
      </c>
      <c r="C10" s="1">
        <v>3940</v>
      </c>
      <c r="D10" s="1"/>
      <c r="E10" s="1"/>
      <c r="F10" s="1"/>
      <c r="G10" s="1">
        <v>7880</v>
      </c>
      <c r="H10" s="1"/>
      <c r="I10" s="1">
        <v>0</v>
      </c>
      <c r="J10" s="1">
        <v>0</v>
      </c>
      <c r="K10" s="1">
        <v>0</v>
      </c>
      <c r="L10" s="1"/>
      <c r="M10" s="1">
        <v>7880</v>
      </c>
    </row>
    <row r="11" spans="1:13" ht="12.75">
      <c r="A11" t="s">
        <v>78</v>
      </c>
      <c r="B11" s="1">
        <v>5680.4</v>
      </c>
      <c r="C11" s="1"/>
      <c r="D11" s="1"/>
      <c r="E11" s="1"/>
      <c r="F11" s="1"/>
      <c r="G11" s="1">
        <v>5680.4</v>
      </c>
      <c r="H11" s="1"/>
      <c r="I11" s="1">
        <v>3214.2</v>
      </c>
      <c r="J11" s="1">
        <v>0</v>
      </c>
      <c r="K11" s="1">
        <v>3214.2</v>
      </c>
      <c r="L11" s="1"/>
      <c r="M11" s="1">
        <v>8894.6</v>
      </c>
    </row>
    <row r="12" spans="1:13" ht="12.75">
      <c r="A12" t="s">
        <v>79</v>
      </c>
      <c r="B12" s="1">
        <v>3138.23</v>
      </c>
      <c r="C12" s="1">
        <v>3138.22</v>
      </c>
      <c r="D12" s="1"/>
      <c r="E12" s="1"/>
      <c r="F12" s="1"/>
      <c r="G12" s="1">
        <v>6276.45</v>
      </c>
      <c r="H12" s="1"/>
      <c r="I12" s="1">
        <v>0</v>
      </c>
      <c r="J12" s="1">
        <v>0</v>
      </c>
      <c r="K12" s="1">
        <v>0</v>
      </c>
      <c r="L12" s="1"/>
      <c r="M12" s="1">
        <v>6276.45</v>
      </c>
    </row>
    <row r="13" spans="1:13" ht="12.75">
      <c r="A13" t="s">
        <v>80</v>
      </c>
      <c r="B13" s="1">
        <v>3100.82</v>
      </c>
      <c r="C13" s="1">
        <v>3100.82</v>
      </c>
      <c r="D13" s="1"/>
      <c r="E13" s="1"/>
      <c r="F13" s="1"/>
      <c r="G13" s="1">
        <v>6201.64</v>
      </c>
      <c r="H13" s="1"/>
      <c r="I13" s="1">
        <v>0</v>
      </c>
      <c r="J13" s="1">
        <v>0</v>
      </c>
      <c r="K13" s="1">
        <v>0</v>
      </c>
      <c r="L13" s="1"/>
      <c r="M13" s="1">
        <v>6201.64</v>
      </c>
    </row>
    <row r="14" spans="1:13" ht="12.75">
      <c r="A14" t="s">
        <v>81</v>
      </c>
      <c r="B14" s="1">
        <v>1280</v>
      </c>
      <c r="C14" s="1">
        <v>0</v>
      </c>
      <c r="D14" s="1"/>
      <c r="E14" s="1"/>
      <c r="F14" s="1"/>
      <c r="G14" s="1">
        <v>1280</v>
      </c>
      <c r="H14" s="1"/>
      <c r="I14" s="1">
        <v>354.45</v>
      </c>
      <c r="J14" s="1">
        <v>392.258</v>
      </c>
      <c r="K14" s="1">
        <v>746.7080000000001</v>
      </c>
      <c r="L14" s="1"/>
      <c r="M14" s="1">
        <v>2026.708</v>
      </c>
    </row>
    <row r="15" spans="1:13" ht="12.75">
      <c r="A15" t="s">
        <v>82</v>
      </c>
      <c r="B15" s="1">
        <v>3400.73</v>
      </c>
      <c r="C15" s="1">
        <v>0</v>
      </c>
      <c r="D15" s="1"/>
      <c r="E15" s="1"/>
      <c r="F15" s="1"/>
      <c r="G15" s="1">
        <v>3400.73</v>
      </c>
      <c r="H15" s="1"/>
      <c r="I15" s="1">
        <v>448.46</v>
      </c>
      <c r="J15" s="1">
        <v>0</v>
      </c>
      <c r="K15" s="1">
        <v>448.46</v>
      </c>
      <c r="L15" s="1"/>
      <c r="M15" s="1">
        <v>3849.19</v>
      </c>
    </row>
    <row r="16" spans="1:13" ht="12.75">
      <c r="A16" t="s">
        <v>83</v>
      </c>
      <c r="B16" s="1">
        <v>3333.33</v>
      </c>
      <c r="C16" s="1">
        <v>3314.27</v>
      </c>
      <c r="D16" s="1"/>
      <c r="E16" s="1"/>
      <c r="F16" s="1"/>
      <c r="G16" s="1">
        <v>6647.6</v>
      </c>
      <c r="H16" s="1"/>
      <c r="I16" s="1">
        <v>1020.4</v>
      </c>
      <c r="J16" s="1">
        <v>0</v>
      </c>
      <c r="K16" s="1">
        <v>1020.4</v>
      </c>
      <c r="L16" s="1"/>
      <c r="M16" s="1">
        <v>7668</v>
      </c>
    </row>
    <row r="17" spans="1:13" ht="12.75">
      <c r="A17" t="s">
        <v>84</v>
      </c>
      <c r="B17" s="1">
        <v>2833.32</v>
      </c>
      <c r="C17" s="1">
        <v>2833.32</v>
      </c>
      <c r="D17" s="1"/>
      <c r="E17" s="1"/>
      <c r="F17" s="1"/>
      <c r="G17" s="1">
        <v>5666.64</v>
      </c>
      <c r="H17" s="1"/>
      <c r="I17" s="1">
        <v>1214.29</v>
      </c>
      <c r="J17" s="1">
        <v>0</v>
      </c>
      <c r="K17" s="1">
        <v>1214.29</v>
      </c>
      <c r="L17" s="1"/>
      <c r="M17" s="1">
        <v>6880.93</v>
      </c>
    </row>
    <row r="18" spans="1:13" ht="12.75">
      <c r="A18" t="s">
        <v>85</v>
      </c>
      <c r="B18" s="1">
        <v>3020.82</v>
      </c>
      <c r="C18" s="1">
        <v>3020.58</v>
      </c>
      <c r="D18" s="1"/>
      <c r="E18" s="1"/>
      <c r="F18" s="1"/>
      <c r="G18" s="1">
        <v>6041.4</v>
      </c>
      <c r="H18" s="1"/>
      <c r="I18" s="1">
        <v>739.76</v>
      </c>
      <c r="J18" s="1">
        <v>0</v>
      </c>
      <c r="K18" s="1">
        <v>739.76</v>
      </c>
      <c r="L18" s="1"/>
      <c r="M18" s="1">
        <v>6781.16</v>
      </c>
    </row>
    <row r="19" spans="1:13" ht="12.75">
      <c r="A19" t="s">
        <v>86</v>
      </c>
      <c r="B19" s="1">
        <v>2750</v>
      </c>
      <c r="C19" s="1"/>
      <c r="D19" s="1"/>
      <c r="E19" s="1"/>
      <c r="F19" s="1"/>
      <c r="G19" s="1">
        <v>2750</v>
      </c>
      <c r="H19" s="1"/>
      <c r="I19" s="1">
        <v>380.76</v>
      </c>
      <c r="J19" s="1">
        <v>0</v>
      </c>
      <c r="K19" s="1">
        <v>380.76</v>
      </c>
      <c r="L19" s="1"/>
      <c r="M19" s="1">
        <v>3130.76</v>
      </c>
    </row>
    <row r="20" spans="1:13" ht="12.75">
      <c r="A20" t="s">
        <v>87</v>
      </c>
      <c r="B20" s="1">
        <v>3024.5</v>
      </c>
      <c r="C20" s="1">
        <v>3024.37</v>
      </c>
      <c r="D20" s="1"/>
      <c r="E20" s="1"/>
      <c r="F20" s="1"/>
      <c r="G20" s="1">
        <v>6048.87</v>
      </c>
      <c r="H20" s="1"/>
      <c r="I20" s="1">
        <v>1666.53</v>
      </c>
      <c r="J20" s="1">
        <v>0</v>
      </c>
      <c r="K20" s="1">
        <v>1666.53</v>
      </c>
      <c r="L20" s="1"/>
      <c r="M20" s="1">
        <v>7715.4</v>
      </c>
    </row>
    <row r="21" spans="1:13" ht="12.75">
      <c r="A21" t="s">
        <v>88</v>
      </c>
      <c r="B21" s="1">
        <v>3833.32</v>
      </c>
      <c r="C21" s="1">
        <v>3833.48</v>
      </c>
      <c r="D21" s="1"/>
      <c r="E21" s="1"/>
      <c r="F21" s="1"/>
      <c r="G21" s="1">
        <v>7666.8</v>
      </c>
      <c r="H21" s="1"/>
      <c r="I21" s="1">
        <v>234.7</v>
      </c>
      <c r="J21" s="1">
        <v>0</v>
      </c>
      <c r="K21" s="1">
        <v>234.7</v>
      </c>
      <c r="L21" s="1"/>
      <c r="M21" s="1">
        <v>7901.5</v>
      </c>
    </row>
    <row r="22" spans="1:13" ht="12.75">
      <c r="A22" t="s">
        <v>89</v>
      </c>
      <c r="B22" s="1">
        <v>4192.9</v>
      </c>
      <c r="C22" s="1">
        <v>4192.9</v>
      </c>
      <c r="D22" s="1"/>
      <c r="E22" s="1"/>
      <c r="F22" s="1"/>
      <c r="G22" s="1">
        <v>8385.8</v>
      </c>
      <c r="H22" s="1"/>
      <c r="I22" s="1">
        <v>1954</v>
      </c>
      <c r="J22" s="1">
        <v>0</v>
      </c>
      <c r="K22" s="1">
        <v>1954</v>
      </c>
      <c r="L22" s="1"/>
      <c r="M22" s="1">
        <v>10339.8</v>
      </c>
    </row>
    <row r="23" spans="1:13" ht="12.75">
      <c r="A23" t="s">
        <v>90</v>
      </c>
      <c r="B23" s="1">
        <v>3875</v>
      </c>
      <c r="C23" s="1">
        <v>3875.15</v>
      </c>
      <c r="D23" s="1"/>
      <c r="E23" s="1"/>
      <c r="F23" s="1"/>
      <c r="G23" s="1">
        <v>7750.15</v>
      </c>
      <c r="H23" s="1"/>
      <c r="I23" s="1">
        <v>0</v>
      </c>
      <c r="J23" s="1">
        <v>0</v>
      </c>
      <c r="K23" s="1">
        <v>0</v>
      </c>
      <c r="L23" s="1"/>
      <c r="M23" s="1">
        <v>7750.15</v>
      </c>
    </row>
    <row r="24" spans="1:13" ht="12.75">
      <c r="A24" t="s">
        <v>91</v>
      </c>
      <c r="B24" s="1">
        <v>6258.74</v>
      </c>
      <c r="C24" s="1">
        <v>3732.02</v>
      </c>
      <c r="D24" s="1"/>
      <c r="E24" s="1"/>
      <c r="F24" s="1"/>
      <c r="G24" s="1">
        <v>9990.76</v>
      </c>
      <c r="H24" s="1"/>
      <c r="I24" s="1">
        <v>2357.53</v>
      </c>
      <c r="J24" s="1">
        <v>0</v>
      </c>
      <c r="K24" s="1">
        <v>2357.53</v>
      </c>
      <c r="L24" s="1"/>
      <c r="M24" s="1">
        <v>12348.29</v>
      </c>
    </row>
    <row r="25" spans="1:13" ht="12.75">
      <c r="A25" t="s">
        <v>92</v>
      </c>
      <c r="B25" s="1">
        <v>2624.5</v>
      </c>
      <c r="C25" s="1">
        <v>2624.5</v>
      </c>
      <c r="D25" s="1"/>
      <c r="E25" s="1"/>
      <c r="F25" s="1"/>
      <c r="G25" s="1">
        <v>5249</v>
      </c>
      <c r="H25" s="1"/>
      <c r="I25" s="1">
        <v>363.39</v>
      </c>
      <c r="J25" s="1">
        <v>605.65</v>
      </c>
      <c r="K25" s="1">
        <v>969.04</v>
      </c>
      <c r="L25" s="1"/>
      <c r="M25" s="1">
        <v>6218.04</v>
      </c>
    </row>
    <row r="26" spans="1:13" ht="12.75">
      <c r="A26" t="s">
        <v>93</v>
      </c>
      <c r="B26" s="1">
        <v>7500</v>
      </c>
      <c r="C26" s="1">
        <v>0</v>
      </c>
      <c r="D26" s="1"/>
      <c r="E26" s="1"/>
      <c r="F26" s="1"/>
      <c r="G26" s="1">
        <v>7500</v>
      </c>
      <c r="H26" s="1"/>
      <c r="I26" s="1">
        <v>1384.6</v>
      </c>
      <c r="J26" s="1">
        <v>1730.75</v>
      </c>
      <c r="K26" s="1">
        <v>3115.35</v>
      </c>
      <c r="L26" s="1"/>
      <c r="M26" s="1">
        <v>10615.35</v>
      </c>
    </row>
    <row r="27" spans="1:13" ht="12.75">
      <c r="A27" t="s">
        <v>94</v>
      </c>
      <c r="B27" s="1">
        <v>2532.48</v>
      </c>
      <c r="C27" s="1">
        <v>2532.48</v>
      </c>
      <c r="D27" s="1"/>
      <c r="E27" s="1"/>
      <c r="F27" s="1"/>
      <c r="G27" s="1">
        <v>5064.96</v>
      </c>
      <c r="H27" s="1"/>
      <c r="I27" s="1">
        <v>0</v>
      </c>
      <c r="J27" s="1">
        <v>0</v>
      </c>
      <c r="K27" s="1">
        <v>0</v>
      </c>
      <c r="L27" s="1"/>
      <c r="M27" s="1">
        <v>5064.96</v>
      </c>
    </row>
    <row r="28" spans="1:13" ht="12.75">
      <c r="A28" t="s">
        <v>95</v>
      </c>
      <c r="B28" s="1">
        <v>5083.34</v>
      </c>
      <c r="C28" s="1">
        <v>5083.34</v>
      </c>
      <c r="D28" s="1"/>
      <c r="E28" s="1"/>
      <c r="F28" s="1"/>
      <c r="G28" s="1">
        <v>10166.68</v>
      </c>
      <c r="H28" s="1"/>
      <c r="I28" s="1">
        <v>1261.24</v>
      </c>
      <c r="J28" s="1">
        <v>0</v>
      </c>
      <c r="K28" s="1">
        <v>1261.24</v>
      </c>
      <c r="L28" s="1"/>
      <c r="M28" s="1">
        <v>11427.92</v>
      </c>
    </row>
    <row r="29" spans="1:13" ht="12.75">
      <c r="A29" t="s">
        <v>96</v>
      </c>
      <c r="B29" s="1">
        <v>2333.34</v>
      </c>
      <c r="C29" s="1">
        <v>2333.34</v>
      </c>
      <c r="D29" s="1"/>
      <c r="E29" s="1"/>
      <c r="F29" s="1"/>
      <c r="G29" s="1">
        <v>4666.68</v>
      </c>
      <c r="H29" s="1"/>
      <c r="I29" s="1">
        <v>0</v>
      </c>
      <c r="J29" s="1">
        <v>215.38</v>
      </c>
      <c r="K29" s="1">
        <v>215.38</v>
      </c>
      <c r="L29" s="1"/>
      <c r="M29" s="1">
        <v>4882.06</v>
      </c>
    </row>
    <row r="30" spans="1:13" ht="12.75">
      <c r="A30" t="s">
        <v>97</v>
      </c>
      <c r="B30" s="1">
        <v>3822</v>
      </c>
      <c r="C30" s="1">
        <v>3822</v>
      </c>
      <c r="D30" s="1"/>
      <c r="E30" s="1"/>
      <c r="F30" s="1"/>
      <c r="G30" s="1">
        <v>7644</v>
      </c>
      <c r="H30" s="1"/>
      <c r="I30" s="1">
        <v>2340</v>
      </c>
      <c r="J30" s="1">
        <v>0</v>
      </c>
      <c r="K30" s="1">
        <v>2340</v>
      </c>
      <c r="L30" s="1"/>
      <c r="M30" s="1">
        <v>9984</v>
      </c>
    </row>
    <row r="31" spans="1:13" ht="12.75">
      <c r="A31" t="s">
        <v>98</v>
      </c>
      <c r="B31" s="1">
        <v>5251.66</v>
      </c>
      <c r="C31" s="1">
        <v>5251.66</v>
      </c>
      <c r="D31" s="1"/>
      <c r="E31" s="1"/>
      <c r="F31" s="1"/>
      <c r="G31" s="1">
        <v>10503.32</v>
      </c>
      <c r="H31" s="1"/>
      <c r="I31" s="1">
        <v>1223.64</v>
      </c>
      <c r="J31" s="1">
        <v>0</v>
      </c>
      <c r="K31" s="1">
        <v>1223.64</v>
      </c>
      <c r="L31" s="1"/>
      <c r="M31" s="1">
        <v>11726.96</v>
      </c>
    </row>
    <row r="32" spans="1:13" ht="12.75">
      <c r="A32" t="s">
        <v>99</v>
      </c>
      <c r="B32" s="1">
        <v>5401.66</v>
      </c>
      <c r="C32" s="1">
        <v>5401.66</v>
      </c>
      <c r="D32" s="1"/>
      <c r="E32" s="1"/>
      <c r="F32" s="1"/>
      <c r="G32" s="1">
        <v>10803.32</v>
      </c>
      <c r="H32" s="1"/>
      <c r="I32" s="1">
        <v>2645.68</v>
      </c>
      <c r="J32" s="1">
        <v>0</v>
      </c>
      <c r="K32" s="1">
        <v>2645.68</v>
      </c>
      <c r="L32" s="1"/>
      <c r="M32" s="1">
        <v>13449</v>
      </c>
    </row>
    <row r="33" spans="1:13" ht="12.75">
      <c r="A33" t="s">
        <v>100</v>
      </c>
      <c r="B33" s="1">
        <v>8625</v>
      </c>
      <c r="C33" s="1">
        <v>0</v>
      </c>
      <c r="D33" s="1">
        <v>0</v>
      </c>
      <c r="E33" s="1"/>
      <c r="F33" s="1"/>
      <c r="G33" s="1">
        <v>8625</v>
      </c>
      <c r="H33" s="1"/>
      <c r="I33" s="1">
        <v>0</v>
      </c>
      <c r="J33" s="1">
        <v>0</v>
      </c>
      <c r="K33" s="1">
        <v>0</v>
      </c>
      <c r="L33" s="1"/>
      <c r="M33" s="1">
        <v>8625</v>
      </c>
    </row>
    <row r="34" spans="1:13" ht="12.75">
      <c r="A34" t="s">
        <v>101</v>
      </c>
      <c r="B34" s="1">
        <v>3104.36</v>
      </c>
      <c r="C34" s="1">
        <v>3104.36</v>
      </c>
      <c r="D34" s="1"/>
      <c r="E34" s="1"/>
      <c r="F34" s="1"/>
      <c r="G34" s="1">
        <v>6208.72</v>
      </c>
      <c r="H34" s="1"/>
      <c r="I34" s="1">
        <v>0</v>
      </c>
      <c r="J34" s="1">
        <v>0</v>
      </c>
      <c r="K34" s="1">
        <v>0</v>
      </c>
      <c r="L34" s="1"/>
      <c r="M34" s="1">
        <v>6208.72</v>
      </c>
    </row>
    <row r="35" spans="1:13" ht="12.75">
      <c r="A35" t="s">
        <v>102</v>
      </c>
      <c r="B35" s="1">
        <v>3333.34</v>
      </c>
      <c r="C35" s="1">
        <v>3333.34</v>
      </c>
      <c r="D35" s="1"/>
      <c r="E35" s="1"/>
      <c r="F35" s="1"/>
      <c r="G35" s="1">
        <v>6666.68</v>
      </c>
      <c r="H35" s="1"/>
      <c r="I35" s="1">
        <v>0</v>
      </c>
      <c r="J35" s="1">
        <v>0</v>
      </c>
      <c r="K35" s="1">
        <v>0</v>
      </c>
      <c r="L35" s="1"/>
      <c r="M35" s="1">
        <v>6666.68</v>
      </c>
    </row>
    <row r="36" spans="1:13" ht="12.75">
      <c r="A36" t="s">
        <v>103</v>
      </c>
      <c r="B36" s="1">
        <v>2199.78</v>
      </c>
      <c r="C36" s="1">
        <v>2199.78</v>
      </c>
      <c r="D36" s="1"/>
      <c r="E36" s="1"/>
      <c r="F36" s="1"/>
      <c r="G36" s="1">
        <v>4399.56</v>
      </c>
      <c r="H36" s="1"/>
      <c r="I36" s="1">
        <v>1466.5</v>
      </c>
      <c r="J36" s="1">
        <v>0</v>
      </c>
      <c r="K36" s="1">
        <v>1466.5</v>
      </c>
      <c r="L36" s="1"/>
      <c r="M36" s="1">
        <v>5866.06</v>
      </c>
    </row>
    <row r="37" spans="1:13" ht="12.75">
      <c r="A37" t="s">
        <v>104</v>
      </c>
      <c r="B37" s="1">
        <v>2092.92</v>
      </c>
      <c r="C37" s="1">
        <v>2092.92</v>
      </c>
      <c r="D37" s="1"/>
      <c r="E37" s="1"/>
      <c r="F37" s="1"/>
      <c r="G37" s="1">
        <v>4185.84</v>
      </c>
      <c r="H37" s="1"/>
      <c r="I37" s="1">
        <v>966</v>
      </c>
      <c r="J37" s="1">
        <v>483</v>
      </c>
      <c r="K37" s="1">
        <v>1449</v>
      </c>
      <c r="L37" s="1"/>
      <c r="M37" s="1">
        <v>5634.84</v>
      </c>
    </row>
    <row r="38" spans="1:13" ht="12.75">
      <c r="A38" t="s">
        <v>105</v>
      </c>
      <c r="B38" s="1">
        <v>4352.96</v>
      </c>
      <c r="C38" s="1">
        <v>4352.96</v>
      </c>
      <c r="D38" s="1"/>
      <c r="E38" s="1"/>
      <c r="F38" s="1"/>
      <c r="G38" s="1">
        <v>8705.92</v>
      </c>
      <c r="H38" s="1"/>
      <c r="I38" s="1">
        <v>1066.04</v>
      </c>
      <c r="J38" s="1">
        <v>0</v>
      </c>
      <c r="K38" s="1">
        <v>1066.04</v>
      </c>
      <c r="L38" s="1"/>
      <c r="M38" s="1">
        <v>9771.96</v>
      </c>
    </row>
    <row r="39" spans="1:13" ht="12.75">
      <c r="A39" t="s">
        <v>106</v>
      </c>
      <c r="B39" s="1">
        <v>3111.14</v>
      </c>
      <c r="C39" s="1">
        <v>3111.14</v>
      </c>
      <c r="D39" s="1"/>
      <c r="E39" s="1"/>
      <c r="F39" s="1"/>
      <c r="G39" s="1">
        <v>6222.28</v>
      </c>
      <c r="H39" s="1"/>
      <c r="I39" s="1">
        <v>761.92</v>
      </c>
      <c r="J39" s="1">
        <v>0</v>
      </c>
      <c r="K39" s="1">
        <v>761.92</v>
      </c>
      <c r="L39" s="1"/>
      <c r="M39" s="1">
        <v>6984.2</v>
      </c>
    </row>
    <row r="40" spans="1:13" ht="12.75">
      <c r="A40" t="s">
        <v>107</v>
      </c>
      <c r="B40" s="1">
        <v>4109.48</v>
      </c>
      <c r="C40" s="1">
        <v>4109.48</v>
      </c>
      <c r="D40" s="1"/>
      <c r="E40" s="1"/>
      <c r="F40" s="1"/>
      <c r="G40" s="1">
        <v>8218.96</v>
      </c>
      <c r="H40" s="1"/>
      <c r="I40" s="1">
        <v>754.8</v>
      </c>
      <c r="J40" s="1">
        <v>0</v>
      </c>
      <c r="K40" s="1">
        <v>754.8</v>
      </c>
      <c r="L40" s="1"/>
      <c r="M40" s="1">
        <v>8973.76</v>
      </c>
    </row>
    <row r="41" spans="1:13" ht="12.75">
      <c r="A41" t="s">
        <v>108</v>
      </c>
      <c r="B41" s="1">
        <v>3552.08</v>
      </c>
      <c r="C41" s="1">
        <v>3552.08</v>
      </c>
      <c r="D41" s="1"/>
      <c r="E41" s="1"/>
      <c r="F41" s="1"/>
      <c r="G41" s="1">
        <v>7104.16</v>
      </c>
      <c r="H41" s="1"/>
      <c r="I41" s="1">
        <v>217.47</v>
      </c>
      <c r="J41" s="1">
        <v>0</v>
      </c>
      <c r="K41" s="1">
        <v>217.47</v>
      </c>
      <c r="L41" s="1"/>
      <c r="M41" s="1">
        <v>7321.63</v>
      </c>
    </row>
    <row r="42" spans="1:13" ht="12.75">
      <c r="A42" t="s">
        <v>109</v>
      </c>
      <c r="B42" s="1">
        <v>1833.34</v>
      </c>
      <c r="C42" s="1">
        <v>1833.34</v>
      </c>
      <c r="D42" s="1"/>
      <c r="E42" s="1"/>
      <c r="F42" s="1"/>
      <c r="G42" s="1">
        <v>3666.68</v>
      </c>
      <c r="H42" s="1"/>
      <c r="I42" s="1">
        <v>761.58</v>
      </c>
      <c r="J42" s="1">
        <v>253.86</v>
      </c>
      <c r="K42" s="1">
        <v>1015.44</v>
      </c>
      <c r="L42" s="1"/>
      <c r="M42" s="1">
        <v>4682.12</v>
      </c>
    </row>
    <row r="43" spans="1:13" ht="12.75">
      <c r="A43" t="s">
        <v>110</v>
      </c>
      <c r="B43" s="1">
        <v>3535.32</v>
      </c>
      <c r="C43" s="1">
        <v>3535.32</v>
      </c>
      <c r="D43" s="1"/>
      <c r="E43" s="1"/>
      <c r="F43" s="1"/>
      <c r="G43" s="1">
        <v>7070.64</v>
      </c>
      <c r="H43" s="1"/>
      <c r="I43" s="1">
        <v>0</v>
      </c>
      <c r="J43" s="1">
        <v>0</v>
      </c>
      <c r="K43" s="1">
        <v>0</v>
      </c>
      <c r="L43" s="1"/>
      <c r="M43" s="1">
        <v>7070.64</v>
      </c>
    </row>
    <row r="44" spans="1:13" ht="12.75">
      <c r="A44" t="s">
        <v>111</v>
      </c>
      <c r="B44" s="1">
        <v>3643.3</v>
      </c>
      <c r="C44" s="1">
        <v>3643.3</v>
      </c>
      <c r="D44" s="1">
        <v>99.26</v>
      </c>
      <c r="E44" s="1"/>
      <c r="F44" s="1"/>
      <c r="G44" s="1">
        <v>7385.86</v>
      </c>
      <c r="H44" s="1"/>
      <c r="I44" s="1">
        <v>2230.6</v>
      </c>
      <c r="J44" s="1">
        <v>0</v>
      </c>
      <c r="K44" s="1">
        <v>2230.6</v>
      </c>
      <c r="L44" s="1"/>
      <c r="M44" s="1">
        <v>9616.46</v>
      </c>
    </row>
    <row r="45" spans="1:13" ht="12.75">
      <c r="A45" t="s">
        <v>112</v>
      </c>
      <c r="B45" s="1">
        <v>2999.5</v>
      </c>
      <c r="C45" s="1">
        <v>2999.5</v>
      </c>
      <c r="D45" s="1"/>
      <c r="E45" s="1"/>
      <c r="F45" s="1"/>
      <c r="G45" s="1">
        <v>5999</v>
      </c>
      <c r="H45" s="1"/>
      <c r="I45" s="1">
        <v>1560.94</v>
      </c>
      <c r="J45" s="1">
        <v>0</v>
      </c>
      <c r="K45" s="1">
        <v>1560.94</v>
      </c>
      <c r="L45" s="1"/>
      <c r="M45" s="1">
        <v>7559.94</v>
      </c>
    </row>
    <row r="46" spans="1:13" ht="12.75">
      <c r="A46" t="s">
        <v>113</v>
      </c>
      <c r="B46" s="1">
        <v>3712.52</v>
      </c>
      <c r="C46" s="1">
        <v>3712.52</v>
      </c>
      <c r="D46" s="1"/>
      <c r="E46" s="1"/>
      <c r="F46" s="1"/>
      <c r="G46" s="1">
        <v>7425.04</v>
      </c>
      <c r="H46" s="1"/>
      <c r="I46" s="1">
        <v>681.9</v>
      </c>
      <c r="J46" s="1">
        <v>0</v>
      </c>
      <c r="K46" s="1">
        <v>681.9</v>
      </c>
      <c r="L46" s="1"/>
      <c r="M46" s="1">
        <v>8106.94</v>
      </c>
    </row>
    <row r="47" spans="1:13" ht="12.75">
      <c r="A47" t="s">
        <v>114</v>
      </c>
      <c r="B47" s="1">
        <v>2500</v>
      </c>
      <c r="C47" s="1">
        <v>160</v>
      </c>
      <c r="D47" s="1"/>
      <c r="E47" s="1"/>
      <c r="F47" s="1"/>
      <c r="G47" s="1">
        <v>2660</v>
      </c>
      <c r="H47" s="1"/>
      <c r="I47" s="1">
        <v>1038.42</v>
      </c>
      <c r="J47" s="1">
        <v>0</v>
      </c>
      <c r="K47" s="1">
        <v>1038.42</v>
      </c>
      <c r="L47" s="1"/>
      <c r="M47" s="1">
        <v>3698.42</v>
      </c>
    </row>
    <row r="48" spans="1:13" ht="12.75">
      <c r="A48" t="s">
        <v>115</v>
      </c>
      <c r="B48" s="1">
        <v>2894.21</v>
      </c>
      <c r="C48" s="1">
        <v>1602.54</v>
      </c>
      <c r="D48" s="1"/>
      <c r="E48" s="1"/>
      <c r="F48" s="1"/>
      <c r="G48" s="1">
        <v>4496.75</v>
      </c>
      <c r="H48" s="1"/>
      <c r="I48" s="1">
        <v>0</v>
      </c>
      <c r="J48" s="1">
        <v>0</v>
      </c>
      <c r="K48" s="1">
        <v>0</v>
      </c>
      <c r="L48" s="1"/>
      <c r="M48" s="1">
        <v>4496.75</v>
      </c>
    </row>
    <row r="49" spans="1:13" ht="12.75">
      <c r="A49" t="s">
        <v>116</v>
      </c>
      <c r="B49" s="1">
        <v>3333.34</v>
      </c>
      <c r="C49" s="1">
        <v>3333.34</v>
      </c>
      <c r="D49" s="1"/>
      <c r="E49" s="1"/>
      <c r="F49" s="1"/>
      <c r="G49" s="1">
        <v>6666.68</v>
      </c>
      <c r="H49" s="1"/>
      <c r="I49" s="1">
        <v>1836.72</v>
      </c>
      <c r="J49" s="1">
        <v>0</v>
      </c>
      <c r="K49" s="1">
        <v>1836.72</v>
      </c>
      <c r="L49" s="1"/>
      <c r="M49" s="1">
        <v>8503.4</v>
      </c>
    </row>
    <row r="50" spans="1:13" ht="12.75">
      <c r="A50" t="s">
        <v>117</v>
      </c>
      <c r="B50" s="1">
        <v>3166.66</v>
      </c>
      <c r="C50" s="1">
        <v>3166.66</v>
      </c>
      <c r="D50" s="1">
        <v>1614.05</v>
      </c>
      <c r="E50" s="1"/>
      <c r="F50" s="1"/>
      <c r="G50" s="1">
        <v>7947.37</v>
      </c>
      <c r="H50" s="1"/>
      <c r="I50" s="1">
        <v>1163.28</v>
      </c>
      <c r="J50" s="1">
        <v>0</v>
      </c>
      <c r="K50" s="1">
        <v>1163.28</v>
      </c>
      <c r="L50" s="1"/>
      <c r="M50" s="1">
        <v>9110.65</v>
      </c>
    </row>
    <row r="51" spans="1:13" ht="12.75">
      <c r="A51" t="s">
        <v>118</v>
      </c>
      <c r="B51" s="1">
        <v>5896.74</v>
      </c>
      <c r="C51" s="1">
        <v>5896.74</v>
      </c>
      <c r="D51" s="1"/>
      <c r="E51" s="1"/>
      <c r="F51" s="1"/>
      <c r="G51" s="1">
        <v>11793.48</v>
      </c>
      <c r="H51" s="1"/>
      <c r="I51" s="1">
        <v>3610.3</v>
      </c>
      <c r="J51" s="1">
        <v>0</v>
      </c>
      <c r="K51" s="1">
        <v>3610.3</v>
      </c>
      <c r="L51" s="1"/>
      <c r="M51" s="1">
        <v>15403.78</v>
      </c>
    </row>
    <row r="52" spans="1:13" ht="12.75">
      <c r="A52" t="s">
        <v>119</v>
      </c>
      <c r="B52" s="1">
        <v>3335.34</v>
      </c>
      <c r="C52" s="1">
        <v>3311.34</v>
      </c>
      <c r="D52" s="1"/>
      <c r="E52" s="1"/>
      <c r="F52" s="1"/>
      <c r="G52" s="1">
        <v>6646.68</v>
      </c>
      <c r="H52" s="1"/>
      <c r="I52" s="1">
        <v>1076.95</v>
      </c>
      <c r="J52" s="1">
        <v>769.25</v>
      </c>
      <c r="K52" s="1">
        <v>1846.2</v>
      </c>
      <c r="L52" s="1"/>
      <c r="M52" s="1">
        <v>8492.88</v>
      </c>
    </row>
    <row r="53" spans="1:13" ht="12.75">
      <c r="A53" t="s">
        <v>120</v>
      </c>
      <c r="B53" s="1">
        <v>3275.4</v>
      </c>
      <c r="C53" s="1">
        <v>3275.4</v>
      </c>
      <c r="D53" s="1"/>
      <c r="E53" s="1"/>
      <c r="F53" s="1"/>
      <c r="G53" s="1">
        <v>6550.8</v>
      </c>
      <c r="H53" s="1"/>
      <c r="I53" s="1">
        <v>1203.18</v>
      </c>
      <c r="J53" s="1">
        <v>0</v>
      </c>
      <c r="K53" s="1">
        <v>1203.18</v>
      </c>
      <c r="L53" s="1"/>
      <c r="M53" s="1">
        <v>7753.98</v>
      </c>
    </row>
    <row r="54" spans="1:13" ht="12.75">
      <c r="A54" t="s">
        <v>121</v>
      </c>
      <c r="B54" s="1">
        <v>2791.16</v>
      </c>
      <c r="C54" s="1">
        <v>2791.16</v>
      </c>
      <c r="D54" s="1">
        <v>2791.16</v>
      </c>
      <c r="E54" s="1">
        <v>2791.16</v>
      </c>
      <c r="F54" s="1">
        <v>1395.58</v>
      </c>
      <c r="G54" s="1">
        <v>12560.22</v>
      </c>
      <c r="H54" s="1"/>
      <c r="I54" s="1">
        <v>0</v>
      </c>
      <c r="J54" s="1">
        <v>0</v>
      </c>
      <c r="K54" s="1">
        <v>0</v>
      </c>
      <c r="L54" s="1"/>
      <c r="M54" s="1">
        <v>12560.22</v>
      </c>
    </row>
    <row r="55" spans="1:13" ht="12.75">
      <c r="A55" t="s">
        <v>122</v>
      </c>
      <c r="B55" s="1">
        <v>3435.4</v>
      </c>
      <c r="C55" s="1">
        <v>3435.4</v>
      </c>
      <c r="D55" s="1"/>
      <c r="E55" s="1"/>
      <c r="F55" s="1"/>
      <c r="G55" s="1">
        <v>6870.8</v>
      </c>
      <c r="H55" s="1"/>
      <c r="I55" s="1">
        <v>841.32</v>
      </c>
      <c r="J55" s="1">
        <v>0</v>
      </c>
      <c r="K55" s="1">
        <v>841.32</v>
      </c>
      <c r="L55" s="1"/>
      <c r="M55" s="1">
        <v>7712.12</v>
      </c>
    </row>
    <row r="56" spans="2:13" ht="13.5" thickBot="1">
      <c r="B56" s="13">
        <v>178394.16</v>
      </c>
      <c r="C56" s="13">
        <v>137814.39</v>
      </c>
      <c r="D56" s="13">
        <v>4504.47</v>
      </c>
      <c r="E56" s="13">
        <v>2791.16</v>
      </c>
      <c r="F56" s="13">
        <v>1395.58</v>
      </c>
      <c r="G56" s="13">
        <v>324899.76</v>
      </c>
      <c r="H56" s="13"/>
      <c r="I56" s="13">
        <v>44236.41</v>
      </c>
      <c r="J56" s="13">
        <v>4450.148</v>
      </c>
      <c r="K56" s="13">
        <v>48686.558000000005</v>
      </c>
      <c r="L56" s="13"/>
      <c r="M56" s="13">
        <v>373586.31799999997</v>
      </c>
    </row>
    <row r="57" ht="13.5" thickTop="1"/>
    <row r="58" ht="12.75">
      <c r="A58" t="s">
        <v>124</v>
      </c>
    </row>
  </sheetData>
  <mergeCells count="2">
    <mergeCell ref="B5:G5"/>
    <mergeCell ref="I5:K5"/>
  </mergeCells>
  <printOptions horizontalCentered="1"/>
  <pageMargins left="0.25" right="0.2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5">
      <selection activeCell="A1" sqref="A1"/>
    </sheetView>
  </sheetViews>
  <sheetFormatPr defaultColWidth="9.140625" defaultRowHeight="12.75"/>
  <cols>
    <col min="1" max="1" width="35.57421875" style="0" customWidth="1"/>
    <col min="2" max="2" width="10.28125" style="16" customWidth="1"/>
    <col min="3" max="3" width="10.00390625" style="16" customWidth="1"/>
    <col min="4" max="4" width="9.140625" style="16" customWidth="1"/>
    <col min="5" max="5" width="11.00390625" style="16" customWidth="1"/>
    <col min="6" max="6" width="2.140625" style="16" customWidth="1"/>
    <col min="7" max="7" width="11.7109375" style="16" customWidth="1"/>
    <col min="8" max="8" width="3.00390625" style="16" customWidth="1"/>
    <col min="9" max="9" width="14.421875" style="16" customWidth="1"/>
  </cols>
  <sheetData>
    <row r="1" ht="15">
      <c r="A1" s="3" t="s">
        <v>63</v>
      </c>
    </row>
    <row r="2" ht="15">
      <c r="A2" s="3" t="s">
        <v>64</v>
      </c>
    </row>
    <row r="3" ht="15">
      <c r="A3" s="3" t="s">
        <v>65</v>
      </c>
    </row>
    <row r="4" ht="12.75">
      <c r="F4" s="21"/>
    </row>
    <row r="5" spans="2:9" ht="12.75">
      <c r="B5" s="17"/>
      <c r="C5" s="18"/>
      <c r="D5" s="17"/>
      <c r="E5" s="17"/>
      <c r="F5" s="22"/>
      <c r="G5" s="17" t="s">
        <v>21</v>
      </c>
      <c r="H5" s="22"/>
      <c r="I5" s="17"/>
    </row>
    <row r="6" spans="2:9" ht="12.75">
      <c r="B6" s="19" t="s">
        <v>22</v>
      </c>
      <c r="C6" s="20" t="s">
        <v>23</v>
      </c>
      <c r="D6" s="19" t="s">
        <v>24</v>
      </c>
      <c r="E6" s="19" t="s">
        <v>25</v>
      </c>
      <c r="F6" s="22"/>
      <c r="G6" s="19" t="s">
        <v>26</v>
      </c>
      <c r="H6" s="22"/>
      <c r="I6" s="19" t="s">
        <v>27</v>
      </c>
    </row>
    <row r="8" spans="1:9" ht="12.75">
      <c r="A8" t="s">
        <v>28</v>
      </c>
      <c r="B8" s="29">
        <v>3916.66</v>
      </c>
      <c r="C8" s="29">
        <v>3916.66</v>
      </c>
      <c r="D8" s="29"/>
      <c r="E8" s="29">
        <v>7833.32</v>
      </c>
      <c r="F8" s="29"/>
      <c r="G8" s="29">
        <v>5515.306122448979</v>
      </c>
      <c r="H8" s="29"/>
      <c r="I8" s="29">
        <v>13348.626122448979</v>
      </c>
    </row>
    <row r="9" spans="1:9" ht="12.75">
      <c r="A9" t="s">
        <v>29</v>
      </c>
      <c r="B9" s="16">
        <v>3666.66</v>
      </c>
      <c r="C9" s="16">
        <v>3666.66</v>
      </c>
      <c r="E9" s="16">
        <v>7333.32</v>
      </c>
      <c r="G9" s="16">
        <v>1795.9183673469388</v>
      </c>
      <c r="I9" s="16">
        <v>9129.238367346938</v>
      </c>
    </row>
    <row r="10" spans="1:9" ht="12.75">
      <c r="A10" t="s">
        <v>30</v>
      </c>
      <c r="B10" s="16">
        <v>3666.66</v>
      </c>
      <c r="C10" s="16">
        <v>3666.66</v>
      </c>
      <c r="E10" s="16">
        <v>7333.32</v>
      </c>
      <c r="G10" s="16">
        <v>3142.857142857143</v>
      </c>
      <c r="I10" s="16">
        <v>10476.177142857143</v>
      </c>
    </row>
    <row r="11" spans="1:9" ht="12.75">
      <c r="A11" t="s">
        <v>31</v>
      </c>
      <c r="B11" s="16">
        <v>3666.66</v>
      </c>
      <c r="C11" s="16">
        <v>3666.66</v>
      </c>
      <c r="E11" s="16">
        <v>7333.32</v>
      </c>
      <c r="G11" s="16">
        <v>3367.3469387755104</v>
      </c>
      <c r="I11" s="16">
        <v>10700.66693877551</v>
      </c>
    </row>
    <row r="12" spans="1:9" ht="12.75">
      <c r="A12" t="s">
        <v>32</v>
      </c>
      <c r="B12" s="16">
        <v>3666.66</v>
      </c>
      <c r="C12" s="16">
        <v>4166.82</v>
      </c>
      <c r="E12" s="16">
        <v>7833.48</v>
      </c>
      <c r="G12" s="16">
        <v>2497.4489795918366</v>
      </c>
      <c r="I12" s="16">
        <v>10330.928979591836</v>
      </c>
    </row>
    <row r="13" spans="1:9" ht="12.75">
      <c r="A13" t="s">
        <v>33</v>
      </c>
      <c r="B13" s="16">
        <v>3625</v>
      </c>
      <c r="C13" s="16">
        <v>3625</v>
      </c>
      <c r="E13" s="16">
        <v>7250</v>
      </c>
      <c r="G13" s="16">
        <v>1997.4489795918369</v>
      </c>
      <c r="I13" s="16">
        <v>9247.448979591836</v>
      </c>
    </row>
    <row r="14" spans="1:9" ht="12.75">
      <c r="A14" t="s">
        <v>34</v>
      </c>
      <c r="B14" s="16">
        <v>3416.66</v>
      </c>
      <c r="C14" s="16">
        <v>3416.66</v>
      </c>
      <c r="E14" s="16">
        <v>6833.32</v>
      </c>
      <c r="G14" s="16">
        <v>-418.3673469387755</v>
      </c>
      <c r="I14" s="16">
        <v>6414.952653061224</v>
      </c>
    </row>
    <row r="15" spans="1:9" ht="12.75">
      <c r="A15" t="s">
        <v>35</v>
      </c>
      <c r="B15" s="16">
        <v>3416.66</v>
      </c>
      <c r="C15" s="16">
        <v>3416.66</v>
      </c>
      <c r="E15" s="16">
        <v>6833.32</v>
      </c>
      <c r="G15" s="16">
        <v>1255.1020408163265</v>
      </c>
      <c r="I15" s="16">
        <v>8088.422040816326</v>
      </c>
    </row>
    <row r="16" spans="1:9" ht="12.75">
      <c r="A16" t="s">
        <v>36</v>
      </c>
      <c r="B16" s="16">
        <v>3166.66</v>
      </c>
      <c r="C16" s="16">
        <v>3166.66</v>
      </c>
      <c r="E16" s="16">
        <v>6333.32</v>
      </c>
      <c r="G16" s="16">
        <v>193.87755102040816</v>
      </c>
      <c r="I16" s="16">
        <v>6527.197551020407</v>
      </c>
    </row>
    <row r="17" spans="1:9" ht="12.75">
      <c r="A17" t="s">
        <v>37</v>
      </c>
      <c r="B17" s="16">
        <v>3666.66</v>
      </c>
      <c r="C17" s="16">
        <v>3666.66</v>
      </c>
      <c r="E17" s="16">
        <v>7333.32</v>
      </c>
      <c r="G17" s="16">
        <v>5551.0204081632655</v>
      </c>
      <c r="I17" s="16">
        <v>12884.340408163265</v>
      </c>
    </row>
    <row r="18" spans="1:9" ht="12.75">
      <c r="A18" t="s">
        <v>38</v>
      </c>
      <c r="B18" s="16">
        <v>4500</v>
      </c>
      <c r="C18" s="16">
        <v>4500</v>
      </c>
      <c r="E18" s="16">
        <v>9000</v>
      </c>
      <c r="G18" s="16">
        <v>3581.6326530612246</v>
      </c>
      <c r="I18" s="16">
        <v>12581.632653061224</v>
      </c>
    </row>
    <row r="19" spans="1:9" ht="12.75">
      <c r="A19" t="s">
        <v>39</v>
      </c>
      <c r="B19" s="16">
        <v>2916.66</v>
      </c>
      <c r="C19" s="16">
        <v>2916.66</v>
      </c>
      <c r="D19" s="16">
        <v>1458.33</v>
      </c>
      <c r="E19" s="16">
        <v>7291.65</v>
      </c>
      <c r="G19" s="16">
        <v>714.2857142857143</v>
      </c>
      <c r="I19" s="16">
        <v>8005.935714285714</v>
      </c>
    </row>
    <row r="20" spans="1:9" ht="12.75">
      <c r="A20" t="s">
        <v>40</v>
      </c>
      <c r="B20" s="16">
        <v>3708.32</v>
      </c>
      <c r="C20" s="16">
        <v>3708.32</v>
      </c>
      <c r="E20" s="16">
        <v>7416.64</v>
      </c>
      <c r="G20" s="16">
        <v>2270.408163265306</v>
      </c>
      <c r="I20" s="16">
        <v>9687.048163265306</v>
      </c>
    </row>
    <row r="21" spans="1:9" ht="12.75">
      <c r="A21" t="s">
        <v>41</v>
      </c>
      <c r="B21" s="16">
        <v>3333.32</v>
      </c>
      <c r="C21" s="16">
        <v>3333.32</v>
      </c>
      <c r="E21" s="16">
        <v>6666.64</v>
      </c>
      <c r="G21" s="16">
        <v>2040.8163265306123</v>
      </c>
      <c r="I21" s="16">
        <v>8707.456326530613</v>
      </c>
    </row>
    <row r="22" spans="1:9" ht="12.75">
      <c r="A22" t="s">
        <v>42</v>
      </c>
      <c r="B22" s="16">
        <v>3541.66</v>
      </c>
      <c r="C22" s="16">
        <v>3541.66</v>
      </c>
      <c r="E22" s="16">
        <v>7083.32</v>
      </c>
      <c r="G22" s="16">
        <v>0</v>
      </c>
      <c r="I22" s="16">
        <v>7083.32</v>
      </c>
    </row>
    <row r="23" spans="1:9" ht="12.75">
      <c r="A23" t="s">
        <v>43</v>
      </c>
      <c r="B23" s="30">
        <v>53874.9</v>
      </c>
      <c r="C23" s="30">
        <v>54375.06</v>
      </c>
      <c r="D23" s="30">
        <v>1458.33</v>
      </c>
      <c r="E23" s="30">
        <v>109708.29</v>
      </c>
      <c r="F23" s="30"/>
      <c r="G23" s="30">
        <v>33505.102040816324</v>
      </c>
      <c r="H23" s="30"/>
      <c r="I23" s="30">
        <v>143213.39204081634</v>
      </c>
    </row>
    <row r="25" spans="1:9" ht="12.75">
      <c r="A25" t="s">
        <v>44</v>
      </c>
      <c r="B25" s="16">
        <v>0</v>
      </c>
      <c r="C25" s="16">
        <v>0</v>
      </c>
      <c r="E25" s="16">
        <v>0</v>
      </c>
      <c r="G25" s="16">
        <v>0</v>
      </c>
      <c r="I25" s="16">
        <v>0</v>
      </c>
    </row>
    <row r="26" spans="1:9" ht="12.75">
      <c r="A26" t="s">
        <v>45</v>
      </c>
      <c r="B26" s="23">
        <v>0</v>
      </c>
      <c r="C26" s="23">
        <v>0</v>
      </c>
      <c r="D26" s="23">
        <v>0</v>
      </c>
      <c r="E26" s="23">
        <v>0</v>
      </c>
      <c r="F26" s="23"/>
      <c r="G26" s="23">
        <v>0</v>
      </c>
      <c r="H26" s="23"/>
      <c r="I26" s="23">
        <v>0</v>
      </c>
    </row>
    <row r="28" spans="1:9" ht="12.75">
      <c r="A28" t="s">
        <v>46</v>
      </c>
      <c r="B28" s="16">
        <v>5291.66</v>
      </c>
      <c r="C28" s="16">
        <v>5291.66</v>
      </c>
      <c r="E28" s="16">
        <v>10583.32</v>
      </c>
      <c r="G28" s="16">
        <v>8099.489795918367</v>
      </c>
      <c r="I28" s="16">
        <v>18682.809795918365</v>
      </c>
    </row>
    <row r="29" spans="1:9" ht="12.75">
      <c r="A29" t="s">
        <v>47</v>
      </c>
      <c r="B29" s="16">
        <v>4166.66</v>
      </c>
      <c r="C29" s="16">
        <v>4166.66</v>
      </c>
      <c r="E29" s="16">
        <v>8333.32</v>
      </c>
      <c r="G29" s="16">
        <v>2040.8163265306123</v>
      </c>
      <c r="I29" s="16">
        <v>10374.136326530612</v>
      </c>
    </row>
    <row r="30" spans="1:9" ht="12.75">
      <c r="A30" t="s">
        <v>48</v>
      </c>
      <c r="B30" s="16">
        <v>2666.66</v>
      </c>
      <c r="C30" s="16">
        <v>2666.66</v>
      </c>
      <c r="E30" s="16">
        <v>5333.32</v>
      </c>
      <c r="G30" s="16">
        <v>326.53061224489795</v>
      </c>
      <c r="I30" s="16">
        <v>5659.850612244898</v>
      </c>
    </row>
    <row r="31" spans="1:9" ht="12.75">
      <c r="A31" t="s">
        <v>49</v>
      </c>
      <c r="B31" s="23">
        <v>12124.98</v>
      </c>
      <c r="C31" s="23">
        <v>12124.98</v>
      </c>
      <c r="D31" s="23">
        <v>0</v>
      </c>
      <c r="E31" s="23">
        <v>24249.96</v>
      </c>
      <c r="F31" s="23"/>
      <c r="G31" s="23">
        <v>10466.836734693878</v>
      </c>
      <c r="H31" s="23"/>
      <c r="I31" s="23">
        <v>34716.796734693875</v>
      </c>
    </row>
    <row r="33" spans="1:9" ht="12.75">
      <c r="A33" t="s">
        <v>50</v>
      </c>
      <c r="B33" s="16">
        <v>3750</v>
      </c>
      <c r="C33" s="16">
        <v>3750</v>
      </c>
      <c r="E33" s="16">
        <v>7500</v>
      </c>
      <c r="G33" s="16">
        <v>688.7755102040817</v>
      </c>
      <c r="I33" s="16">
        <v>8188.775510204082</v>
      </c>
    </row>
    <row r="34" spans="1:9" ht="12.75">
      <c r="A34" t="s">
        <v>51</v>
      </c>
      <c r="B34" s="16">
        <v>2750</v>
      </c>
      <c r="C34" s="16">
        <v>2750</v>
      </c>
      <c r="E34" s="16">
        <v>5500</v>
      </c>
      <c r="G34" s="16">
        <v>1515.3061224489795</v>
      </c>
      <c r="I34" s="16">
        <v>7015.306122448979</v>
      </c>
    </row>
    <row r="35" spans="1:9" ht="12.75">
      <c r="A35" t="s">
        <v>52</v>
      </c>
      <c r="B35" s="23">
        <v>6500</v>
      </c>
      <c r="C35" s="23">
        <v>6500</v>
      </c>
      <c r="D35" s="23">
        <v>0</v>
      </c>
      <c r="E35" s="23">
        <v>13000</v>
      </c>
      <c r="F35" s="23"/>
      <c r="G35" s="23">
        <v>2204.081632653061</v>
      </c>
      <c r="H35" s="23"/>
      <c r="I35" s="23">
        <v>15204.081632653062</v>
      </c>
    </row>
    <row r="37" spans="1:9" ht="12.75">
      <c r="A37" t="s">
        <v>53</v>
      </c>
      <c r="B37" s="16">
        <v>2000</v>
      </c>
      <c r="C37" s="16">
        <v>2000</v>
      </c>
      <c r="E37" s="16">
        <v>4000</v>
      </c>
      <c r="G37" s="16">
        <v>734.6938775510204</v>
      </c>
      <c r="I37" s="16">
        <v>4734.693877551021</v>
      </c>
    </row>
    <row r="38" spans="1:9" ht="12.75">
      <c r="A38" t="s">
        <v>54</v>
      </c>
      <c r="B38" s="16">
        <v>0</v>
      </c>
      <c r="C38" s="16">
        <v>0</v>
      </c>
      <c r="E38" s="16">
        <v>0</v>
      </c>
      <c r="G38" s="16">
        <v>849.5575221238937</v>
      </c>
      <c r="I38" s="16">
        <v>849.5575221238937</v>
      </c>
    </row>
    <row r="39" spans="1:9" ht="12.75">
      <c r="A39" t="s">
        <v>55</v>
      </c>
      <c r="B39" s="23">
        <v>2000</v>
      </c>
      <c r="C39" s="23">
        <v>2000</v>
      </c>
      <c r="D39" s="23">
        <v>0</v>
      </c>
      <c r="E39" s="23">
        <v>4000</v>
      </c>
      <c r="F39" s="23"/>
      <c r="G39" s="23">
        <v>1584.251399674914</v>
      </c>
      <c r="H39" s="23"/>
      <c r="I39" s="23">
        <v>5584.251399674915</v>
      </c>
    </row>
    <row r="41" spans="1:9" ht="12.75">
      <c r="A41" t="s">
        <v>56</v>
      </c>
      <c r="G41" s="16">
        <v>0</v>
      </c>
      <c r="I41" s="16">
        <v>0</v>
      </c>
    </row>
    <row r="42" spans="1:9" ht="12.75">
      <c r="A42" t="s">
        <v>57</v>
      </c>
      <c r="B42" s="16">
        <v>3541.66</v>
      </c>
      <c r="C42" s="16">
        <v>3541.66</v>
      </c>
      <c r="E42" s="16">
        <v>7083.32</v>
      </c>
      <c r="G42" s="16">
        <v>4325.221238938053</v>
      </c>
      <c r="I42" s="16">
        <v>11408.541238938053</v>
      </c>
    </row>
    <row r="43" spans="1:9" ht="12.75">
      <c r="A43" t="s">
        <v>58</v>
      </c>
      <c r="B43" s="23">
        <v>3541.66</v>
      </c>
      <c r="C43" s="23">
        <v>3541.66</v>
      </c>
      <c r="D43" s="23">
        <v>0</v>
      </c>
      <c r="E43" s="23">
        <v>7083.32</v>
      </c>
      <c r="F43" s="23"/>
      <c r="G43" s="23">
        <v>4325.221238938053</v>
      </c>
      <c r="H43" s="23"/>
      <c r="I43" s="23">
        <v>11408.541238938053</v>
      </c>
    </row>
    <row r="45" spans="1:9" ht="12.75">
      <c r="A45" t="s">
        <v>59</v>
      </c>
      <c r="B45" s="16">
        <v>2375</v>
      </c>
      <c r="C45" s="16">
        <v>2375</v>
      </c>
      <c r="E45" s="16">
        <v>4750</v>
      </c>
      <c r="G45" s="16">
        <v>1576.3274336283184</v>
      </c>
      <c r="I45" s="16">
        <v>6326.327433628318</v>
      </c>
    </row>
    <row r="46" spans="1:9" ht="12.75">
      <c r="A46" t="s">
        <v>60</v>
      </c>
      <c r="B46" s="16">
        <v>0</v>
      </c>
      <c r="E46" s="16">
        <v>0</v>
      </c>
      <c r="I46" s="16">
        <v>0</v>
      </c>
    </row>
    <row r="47" spans="1:9" ht="12.75">
      <c r="A47" t="s">
        <v>61</v>
      </c>
      <c r="B47" s="23">
        <v>2375</v>
      </c>
      <c r="C47" s="23">
        <v>2375</v>
      </c>
      <c r="D47" s="23">
        <v>0</v>
      </c>
      <c r="E47" s="23">
        <v>4750</v>
      </c>
      <c r="F47" s="23"/>
      <c r="G47" s="23">
        <v>1576.3274336283184</v>
      </c>
      <c r="H47" s="23"/>
      <c r="I47" s="23">
        <v>6326.327433628318</v>
      </c>
    </row>
    <row r="49" spans="1:10" ht="13.5" thickBot="1">
      <c r="A49" t="s">
        <v>62</v>
      </c>
      <c r="B49" s="33">
        <v>80416.54</v>
      </c>
      <c r="C49" s="33">
        <v>80916.7</v>
      </c>
      <c r="D49" s="33">
        <v>1458.33</v>
      </c>
      <c r="E49" s="33">
        <v>162791.57</v>
      </c>
      <c r="F49" s="33"/>
      <c r="G49" s="33">
        <v>53661.82048040456</v>
      </c>
      <c r="H49" s="33"/>
      <c r="I49" s="33">
        <v>216453.39048040457</v>
      </c>
      <c r="J49" s="31"/>
    </row>
    <row r="50" ht="13.5" thickTop="1"/>
    <row r="51" ht="12.75">
      <c r="A51" t="s">
        <v>66</v>
      </c>
    </row>
  </sheetData>
  <printOptions horizontalCentered="1"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PBCSD-Jeannette M Merced</dc:creator>
  <cp:keywords/>
  <dc:description/>
  <cp:lastModifiedBy>Martin V. Arroyo</cp:lastModifiedBy>
  <cp:lastPrinted>2006-07-20T13:33:04Z</cp:lastPrinted>
  <dcterms:created xsi:type="dcterms:W3CDTF">2006-06-01T21:01:04Z</dcterms:created>
  <dcterms:modified xsi:type="dcterms:W3CDTF">2006-07-21T17:14:22Z</dcterms:modified>
  <cp:category/>
  <cp:version/>
  <cp:contentType/>
  <cp:contentStatus/>
</cp:coreProperties>
</file>